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ARROLLO\Electro\eValpo\"/>
    </mc:Choice>
  </mc:AlternateContent>
  <bookViews>
    <workbookView xWindow="0" yWindow="0" windowWidth="28800" windowHeight="12435"/>
  </bookViews>
  <sheets>
    <sheet name="FDC Modelo" sheetId="11" r:id="rId1"/>
    <sheet name="Variables" sheetId="12" r:id="rId2"/>
  </sheets>
  <definedNames>
    <definedName name="_xlnm._FilterDatabase" localSheetId="1" hidden="1">Variables!$A$1:$F$1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1" l="1"/>
  <c r="D9" i="11"/>
  <c r="E9" i="11"/>
  <c r="F9" i="11"/>
  <c r="G9" i="11"/>
  <c r="H9" i="11"/>
  <c r="I9" i="11"/>
  <c r="J9" i="11"/>
  <c r="D3" i="11"/>
  <c r="E3" i="11"/>
  <c r="F3" i="11"/>
  <c r="G3" i="11"/>
  <c r="H3" i="11"/>
  <c r="I3" i="11"/>
  <c r="J3" i="11"/>
  <c r="C3" i="11"/>
  <c r="C36" i="11" s="1"/>
  <c r="A15" i="11"/>
  <c r="A14" i="11"/>
  <c r="C9" i="11"/>
  <c r="A13" i="11"/>
  <c r="A12" i="11"/>
  <c r="A11" i="11"/>
  <c r="A10" i="11"/>
  <c r="B41" i="11"/>
  <c r="B35" i="11" l="1"/>
  <c r="C26" i="11"/>
  <c r="C29" i="11" s="1"/>
  <c r="C32" i="11" s="1"/>
  <c r="D36" i="11"/>
  <c r="D26" i="11" l="1"/>
  <c r="D29" i="11" s="1"/>
  <c r="D32" i="11" s="1"/>
  <c r="E36" i="11"/>
  <c r="C35" i="11"/>
  <c r="D35" i="11" l="1"/>
  <c r="F36" i="11"/>
  <c r="E26" i="11"/>
  <c r="E29" i="11" s="1"/>
  <c r="E32" i="11" s="1"/>
  <c r="E35" i="11" l="1"/>
  <c r="F26" i="11"/>
  <c r="F29" i="11" s="1"/>
  <c r="F32" i="11" s="1"/>
  <c r="G36" i="11"/>
  <c r="F35" i="11" l="1"/>
  <c r="G26" i="11"/>
  <c r="G29" i="11" s="1"/>
  <c r="G32" i="11" s="1"/>
  <c r="H36" i="11"/>
  <c r="H26" i="11" l="1"/>
  <c r="H29" i="11" s="1"/>
  <c r="H32" i="11" s="1"/>
  <c r="I36" i="11"/>
  <c r="G35" i="11"/>
  <c r="H35" i="11" l="1"/>
  <c r="I26" i="11"/>
  <c r="I29" i="11" s="1"/>
  <c r="I32" i="11" s="1"/>
  <c r="J26" i="11" l="1"/>
  <c r="J29" i="11" s="1"/>
  <c r="J32" i="11" s="1"/>
  <c r="J35" i="11" s="1"/>
  <c r="J36" i="11"/>
  <c r="I35" i="11"/>
  <c r="B38" i="11" l="1"/>
  <c r="B39" i="11" s="1"/>
</calcChain>
</file>

<file path=xl/sharedStrings.xml><?xml version="1.0" encoding="utf-8"?>
<sst xmlns="http://schemas.openxmlformats.org/spreadsheetml/2006/main" count="132" uniqueCount="93">
  <si>
    <t>Valor UF</t>
  </si>
  <si>
    <t>Valor USD</t>
  </si>
  <si>
    <t>Margen Neto</t>
  </si>
  <si>
    <t>Plazo Evaluación FDC</t>
  </si>
  <si>
    <t>Líquido administrativo</t>
  </si>
  <si>
    <t>Líquido conductor</t>
  </si>
  <si>
    <t>Precio unitario energía</t>
  </si>
  <si>
    <t>Costo bus s/IVA</t>
  </si>
  <si>
    <t>Tasa interés bus</t>
  </si>
  <si>
    <t>Flota</t>
  </si>
  <si>
    <t>TIR</t>
  </si>
  <si>
    <t>VAN</t>
  </si>
  <si>
    <t>Unidad</t>
  </si>
  <si>
    <t>$</t>
  </si>
  <si>
    <t>%</t>
  </si>
  <si>
    <t>Años</t>
  </si>
  <si>
    <t>Finiquitos</t>
  </si>
  <si>
    <t>AVL</t>
  </si>
  <si>
    <t>Cámaras</t>
  </si>
  <si>
    <t>Recaudo Electrónico</t>
  </si>
  <si>
    <t>Contadores</t>
  </si>
  <si>
    <t>Mantención</t>
  </si>
  <si>
    <t>Recaudación</t>
  </si>
  <si>
    <t>kw/hr</t>
  </si>
  <si>
    <t>$/kw</t>
  </si>
  <si>
    <t>$/km</t>
  </si>
  <si>
    <t>TOTAL Energía</t>
  </si>
  <si>
    <t>TOTAL Mantención</t>
  </si>
  <si>
    <t>US$</t>
  </si>
  <si>
    <t>Inversión Infraestructura</t>
  </si>
  <si>
    <t>Otros</t>
  </si>
  <si>
    <t>FLUJO DE CAJA</t>
  </si>
  <si>
    <t>SUBSIDIO MENSUAL</t>
  </si>
  <si>
    <t>Subsidio Variable</t>
  </si>
  <si>
    <t>Subsidio Fijo</t>
  </si>
  <si>
    <t>EBITDA</t>
  </si>
  <si>
    <t>Uniformes</t>
  </si>
  <si>
    <t>Impuestos</t>
  </si>
  <si>
    <t>TOTAL Tecnología</t>
  </si>
  <si>
    <t>valor usado</t>
  </si>
  <si>
    <t>*LOS NUMEROS USADOS EN LA PRESENTE TABLA NO PUEDE SIGNIFICAR UNA INCONCISTENCIA CON EL FDC INCLUIDO EN LA OFERTA</t>
  </si>
  <si>
    <t>Valor residual buses</t>
  </si>
  <si>
    <t>adm/bus</t>
  </si>
  <si>
    <t>cond/bus</t>
  </si>
  <si>
    <t>Consumo energético bus</t>
  </si>
  <si>
    <t>$/año</t>
  </si>
  <si>
    <t>Tasa interés infraestructura</t>
  </si>
  <si>
    <t>Kms/año</t>
  </si>
  <si>
    <t>buses</t>
  </si>
  <si>
    <t>Variable</t>
  </si>
  <si>
    <t>Margen Neto promedio (anual sobre los ingresos)</t>
  </si>
  <si>
    <t>Obras civiles (edificaciones y pavimentos)</t>
  </si>
  <si>
    <t>Infra de carga (cargadores, trafo, respaldo)</t>
  </si>
  <si>
    <t>Preparación de terreno</t>
  </si>
  <si>
    <t>Estudios/especialidades</t>
  </si>
  <si>
    <t>Kilómetros (comerciales)</t>
  </si>
  <si>
    <t>*SI ALGUNA VARIABLE NO SE CONSIDERÓ EN EL FLUJO PONER 0 (CERO) Y AL IGUAL QUE EL RESTO JUSTIFICAR EL VALOR</t>
  </si>
  <si>
    <t>Capital trabajo (año cero)</t>
  </si>
  <si>
    <t>CL$/USD$</t>
  </si>
  <si>
    <t>CL$/UF</t>
  </si>
  <si>
    <t>%/año</t>
  </si>
  <si>
    <t>AÑO</t>
  </si>
  <si>
    <t>INGRESOS</t>
  </si>
  <si>
    <t>Capital de trabajo</t>
  </si>
  <si>
    <t>Depreciación y Amortización</t>
  </si>
  <si>
    <t>EBIT</t>
  </si>
  <si>
    <t>Intereses</t>
  </si>
  <si>
    <t>EBT</t>
  </si>
  <si>
    <t>SUBSIDIO ANUAL</t>
  </si>
  <si>
    <t>Plazo financiamiento bus</t>
  </si>
  <si>
    <t>Plazo financiamiento infraestructura</t>
  </si>
  <si>
    <t>Justificación valor usado</t>
  </si>
  <si>
    <t>como se refleja el valor usado en al FDC proyectado</t>
  </si>
  <si>
    <t>TOTAL Kilómetros (comerciales + vacíos)</t>
  </si>
  <si>
    <t>TOTAL costo Infraestructura</t>
  </si>
  <si>
    <t>TOTAL costo flota buses</t>
  </si>
  <si>
    <t>Cuota de flota de buses</t>
  </si>
  <si>
    <t>Cuota de infraestructura</t>
  </si>
  <si>
    <t>Inversión Flota</t>
  </si>
  <si>
    <t>Seguros Conductores</t>
  </si>
  <si>
    <t>Capacitación</t>
  </si>
  <si>
    <t>TOTAL Costo Personal</t>
  </si>
  <si>
    <t>Gastos administración y operación</t>
  </si>
  <si>
    <t>Proporción conductores</t>
  </si>
  <si>
    <t>Proporción administrativos</t>
  </si>
  <si>
    <t>TOTAL Permisos y seguros buses</t>
  </si>
  <si>
    <t>TOTAL costos terreno (arriendo o lo que corresponda)</t>
  </si>
  <si>
    <t>COSTO OPERACIONAL</t>
  </si>
  <si>
    <t>COSTO CAPITAL</t>
  </si>
  <si>
    <t>*si algún costo no se consideró, dejar en cero o vacío</t>
  </si>
  <si>
    <t>*dependiendo del modelo de negocio y financiemiento llenar el flujo</t>
  </si>
  <si>
    <t>*las partidas no consideradas en el flujo, sumarlas a "Otros" donde corresponda</t>
  </si>
  <si>
    <t>*Margen neto = Flujo de caja /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</si>
</sst>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_ &quot;$&quot;* #,##0_ ;_ &quot;$&quot;* \-#,##0_ ;_ &quot;$&quot;* &quot;-&quot;_ ;_ @_ "/>
    <numFmt numFmtId="166" formatCode="_ * #,##0_ ;_ * \-#,##0_ ;_ * &quot;-&quot;_ ;_ @_ "/>
    <numFmt numFmtId="167" formatCode="0.0%"/>
    <numFmt numFmtId="170" formatCode="_-* #,##0_-;\-* #,##0_-;_-* &quot;-&quot;_-;_-@_-"/>
    <numFmt numFmtId="171" formatCode="#,##0_ ;[Red]\-#,##0\ "/>
    <numFmt numFmtId="172" formatCode="_-&quot;$&quot;\ * #,##0.00_-;\-&quot;$&quot;\ * #,##0.0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right"/>
    </xf>
    <xf numFmtId="0" fontId="4" fillId="5" borderId="0" xfId="0" applyFont="1" applyFill="1" applyProtection="1">
      <protection locked="0" hidden="1"/>
    </xf>
    <xf numFmtId="171" fontId="0" fillId="5" borderId="0" xfId="3" applyNumberFormat="1" applyFont="1" applyFill="1" applyBorder="1" applyAlignment="1">
      <alignment horizontal="right"/>
    </xf>
    <xf numFmtId="0" fontId="0" fillId="0" borderId="0" xfId="0" applyAlignment="1" applyProtection="1">
      <alignment horizontal="left" indent="1"/>
      <protection locked="0" hidden="1"/>
    </xf>
    <xf numFmtId="171" fontId="0" fillId="0" borderId="0" xfId="3" applyNumberFormat="1" applyFont="1" applyBorder="1" applyAlignment="1">
      <alignment horizontal="right"/>
    </xf>
    <xf numFmtId="0" fontId="0" fillId="0" borderId="0" xfId="0" applyProtection="1">
      <protection locked="0" hidden="1"/>
    </xf>
    <xf numFmtId="171" fontId="0" fillId="0" borderId="0" xfId="0" applyNumberFormat="1" applyAlignment="1">
      <alignment horizontal="right"/>
    </xf>
    <xf numFmtId="171" fontId="0" fillId="5" borderId="0" xfId="0" applyNumberFormat="1" applyFill="1" applyAlignment="1">
      <alignment horizontal="right"/>
    </xf>
    <xf numFmtId="171" fontId="0" fillId="0" borderId="0" xfId="3" applyNumberFormat="1" applyFont="1" applyFill="1" applyBorder="1" applyAlignment="1">
      <alignment horizontal="right"/>
    </xf>
    <xf numFmtId="0" fontId="4" fillId="2" borderId="0" xfId="0" applyFont="1" applyFill="1" applyProtection="1">
      <protection locked="0" hidden="1"/>
    </xf>
    <xf numFmtId="171" fontId="0" fillId="2" borderId="0" xfId="0" applyNumberFormat="1" applyFill="1" applyAlignment="1">
      <alignment horizontal="right"/>
    </xf>
    <xf numFmtId="171" fontId="2" fillId="2" borderId="0" xfId="3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left" indent="1"/>
      <protection locked="0" hidden="1"/>
    </xf>
    <xf numFmtId="171" fontId="7" fillId="0" borderId="0" xfId="0" applyNumberFormat="1" applyFont="1" applyAlignment="1">
      <alignment horizontal="right"/>
    </xf>
    <xf numFmtId="167" fontId="7" fillId="0" borderId="0" xfId="2" applyNumberFormat="1" applyFont="1" applyBorder="1" applyAlignment="1">
      <alignment horizontal="right"/>
    </xf>
    <xf numFmtId="0" fontId="8" fillId="0" borderId="0" xfId="0" applyFont="1" applyAlignment="1" applyProtection="1">
      <alignment horizontal="left" indent="1"/>
      <protection locked="0" hidden="1"/>
    </xf>
    <xf numFmtId="171" fontId="8" fillId="0" borderId="0" xfId="0" applyNumberFormat="1" applyFont="1"/>
    <xf numFmtId="167" fontId="8" fillId="0" borderId="0" xfId="2" applyNumberFormat="1" applyFont="1" applyBorder="1"/>
    <xf numFmtId="0" fontId="9" fillId="3" borderId="0" xfId="0" applyFont="1" applyFill="1" applyProtection="1">
      <protection locked="0" hidden="1"/>
    </xf>
    <xf numFmtId="167" fontId="9" fillId="3" borderId="0" xfId="2" applyNumberFormat="1" applyFont="1" applyFill="1" applyBorder="1"/>
    <xf numFmtId="167" fontId="10" fillId="3" borderId="0" xfId="2" applyNumberFormat="1" applyFont="1" applyFill="1" applyBorder="1"/>
    <xf numFmtId="170" fontId="9" fillId="3" borderId="0" xfId="0" applyNumberFormat="1" applyFont="1" applyFill="1"/>
    <xf numFmtId="170" fontId="10" fillId="3" borderId="0" xfId="0" applyNumberFormat="1" applyFont="1" applyFill="1"/>
    <xf numFmtId="0" fontId="4" fillId="3" borderId="0" xfId="0" applyFont="1" applyFill="1" applyProtection="1">
      <protection locked="0" hidden="1"/>
    </xf>
    <xf numFmtId="165" fontId="4" fillId="3" borderId="0" xfId="1" applyFont="1" applyFill="1" applyBorder="1"/>
    <xf numFmtId="165" fontId="8" fillId="3" borderId="0" xfId="1" applyFont="1" applyFill="1" applyBorder="1"/>
    <xf numFmtId="165" fontId="9" fillId="3" borderId="0" xfId="1" applyFont="1" applyFill="1" applyBorder="1"/>
    <xf numFmtId="172" fontId="8" fillId="3" borderId="0" xfId="1" applyNumberFormat="1" applyFont="1" applyFill="1" applyBorder="1"/>
    <xf numFmtId="165" fontId="10" fillId="3" borderId="0" xfId="1" applyFont="1" applyFill="1" applyBorder="1"/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left" vertical="center" wrapText="1"/>
    </xf>
    <xf numFmtId="0" fontId="11" fillId="5" borderId="0" xfId="0" applyFont="1" applyFill="1" applyAlignment="1" applyProtection="1">
      <alignment horizontal="left" vertical="center" wrapText="1"/>
      <protection locked="0" hidden="1"/>
    </xf>
  </cellXfs>
  <cellStyles count="5">
    <cellStyle name="Millares [0]" xfId="3" builtinId="6"/>
    <cellStyle name="Moneda [0]" xfId="1" builtinId="7"/>
    <cellStyle name="Normal" xfId="0" builtinId="0"/>
    <cellStyle name="Normal 2" xfId="4"/>
    <cellStyle name="Porcentaje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7"/>
  <sheetViews>
    <sheetView tabSelected="1" zoomScale="85" zoomScaleNormal="85" workbookViewId="0">
      <selection activeCell="D34" sqref="D34"/>
    </sheetView>
  </sheetViews>
  <sheetFormatPr baseColWidth="10" defaultColWidth="11.5703125" defaultRowHeight="15" x14ac:dyDescent="0.25"/>
  <cols>
    <col min="1" max="1" width="48.28515625" style="2" customWidth="1"/>
    <col min="2" max="2" width="18.28515625" style="2" bestFit="1" customWidth="1"/>
    <col min="3" max="10" width="18.85546875" style="2" bestFit="1" customWidth="1"/>
    <col min="11" max="16384" width="11.5703125" style="2"/>
  </cols>
  <sheetData>
    <row r="1" spans="1:10" ht="15.75" x14ac:dyDescent="0.25">
      <c r="A1" s="6" t="s">
        <v>61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</row>
    <row r="2" spans="1:10" x14ac:dyDescent="0.25">
      <c r="A2" s="4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8" t="s">
        <v>62</v>
      </c>
      <c r="B3" s="9"/>
      <c r="C3" s="9">
        <f>SUM(C4:C7)</f>
        <v>0</v>
      </c>
      <c r="D3" s="9">
        <f t="shared" ref="D3:J3" si="0">SUM(D4:D7)</f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</row>
    <row r="4" spans="1:10" x14ac:dyDescent="0.25">
      <c r="A4" s="10" t="s">
        <v>22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0" t="s">
        <v>34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s="36" customFormat="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5" customFormat="1" x14ac:dyDescent="0.25">
      <c r="A7" s="10" t="s">
        <v>30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25">
      <c r="A8" s="12"/>
      <c r="B8" s="11"/>
      <c r="C8" s="11"/>
      <c r="D8" s="11"/>
      <c r="E8" s="11"/>
      <c r="F8" s="11"/>
      <c r="G8" s="11"/>
      <c r="H8" s="11"/>
      <c r="I8" s="11"/>
      <c r="J8" s="11"/>
    </row>
    <row r="9" spans="1:10" ht="15.75" x14ac:dyDescent="0.25">
      <c r="A9" s="8" t="s">
        <v>87</v>
      </c>
      <c r="B9" s="9"/>
      <c r="C9" s="9">
        <f t="shared" ref="C9" si="1">SUM(C10:C18)</f>
        <v>0</v>
      </c>
      <c r="D9" s="9">
        <f t="shared" ref="D9" si="2">SUM(D10:D18)</f>
        <v>0</v>
      </c>
      <c r="E9" s="9">
        <f t="shared" ref="E9" si="3">SUM(E10:E18)</f>
        <v>0</v>
      </c>
      <c r="F9" s="9">
        <f t="shared" ref="F9" si="4">SUM(F10:F18)</f>
        <v>0</v>
      </c>
      <c r="G9" s="9">
        <f t="shared" ref="G9" si="5">SUM(G10:G18)</f>
        <v>0</v>
      </c>
      <c r="H9" s="9">
        <f t="shared" ref="H9" si="6">SUM(H10:H18)</f>
        <v>0</v>
      </c>
      <c r="I9" s="9">
        <f t="shared" ref="I9" si="7">SUM(I10:I18)</f>
        <v>0</v>
      </c>
      <c r="J9" s="9">
        <f t="shared" ref="J9" si="8">SUM(J10:J18)</f>
        <v>0</v>
      </c>
    </row>
    <row r="10" spans="1:10" x14ac:dyDescent="0.25">
      <c r="A10" s="10" t="str">
        <f>Variables!A12</f>
        <v>TOTAL Costo Personal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tr">
        <f>Variables!A20</f>
        <v>TOTAL Energía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x14ac:dyDescent="0.25">
      <c r="A12" s="10" t="str">
        <f>Variables!A25</f>
        <v>TOTAL Tecnología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s="5" customFormat="1" x14ac:dyDescent="0.25">
      <c r="A13" s="10" t="str">
        <f>Variables!A31</f>
        <v>TOTAL Permisos y seguros buses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s="5" customFormat="1" x14ac:dyDescent="0.25">
      <c r="A14" s="10" t="str">
        <f>Variables!A32</f>
        <v>TOTAL costos terreno (arriendo o lo que corresponda)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 s="5" customFormat="1" x14ac:dyDescent="0.25">
      <c r="A15" s="10" t="str">
        <f>Variables!A33</f>
        <v>Gastos administración y operación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0" s="5" customFormat="1" x14ac:dyDescent="0.25">
      <c r="A16" s="10" t="s">
        <v>76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10" t="s">
        <v>77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s="5" customFormat="1" x14ac:dyDescent="0.25">
      <c r="A18" s="10" t="s">
        <v>30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15.75" x14ac:dyDescent="0.25">
      <c r="A20" s="8" t="s">
        <v>88</v>
      </c>
      <c r="B20" s="9">
        <f>SUM(B21:B24)</f>
        <v>0</v>
      </c>
      <c r="C20" s="9"/>
      <c r="D20" s="9"/>
      <c r="E20" s="9"/>
      <c r="F20" s="9"/>
      <c r="G20" s="9"/>
      <c r="H20" s="9"/>
      <c r="I20" s="9"/>
      <c r="J20" s="9"/>
    </row>
    <row r="21" spans="1:10" x14ac:dyDescent="0.25">
      <c r="A21" s="10" t="s">
        <v>78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 s="5" customFormat="1" x14ac:dyDescent="0.25">
      <c r="A22" s="10" t="s">
        <v>29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0" t="s">
        <v>63</v>
      </c>
      <c r="B23" s="11"/>
      <c r="C23" s="11"/>
      <c r="D23" s="11"/>
      <c r="E23" s="11"/>
      <c r="F23" s="11"/>
      <c r="G23" s="11"/>
      <c r="H23" s="11"/>
      <c r="I23" s="11"/>
      <c r="J23" s="11"/>
    </row>
    <row r="24" spans="1:10" s="5" customFormat="1" x14ac:dyDescent="0.25">
      <c r="A24" s="10" t="s">
        <v>30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15.75" x14ac:dyDescent="0.25">
      <c r="A26" s="8" t="s">
        <v>35</v>
      </c>
      <c r="B26" s="9"/>
      <c r="C26" s="9">
        <f t="shared" ref="C26:J26" si="9">C3-C9</f>
        <v>0</v>
      </c>
      <c r="D26" s="9">
        <f t="shared" si="9"/>
        <v>0</v>
      </c>
      <c r="E26" s="9">
        <f t="shared" si="9"/>
        <v>0</v>
      </c>
      <c r="F26" s="9">
        <f t="shared" si="9"/>
        <v>0</v>
      </c>
      <c r="G26" s="9">
        <f t="shared" si="9"/>
        <v>0</v>
      </c>
      <c r="H26" s="9">
        <f t="shared" si="9"/>
        <v>0</v>
      </c>
      <c r="I26" s="9">
        <f t="shared" si="9"/>
        <v>0</v>
      </c>
      <c r="J26" s="9">
        <f t="shared" si="9"/>
        <v>0</v>
      </c>
    </row>
    <row r="27" spans="1:10" x14ac:dyDescent="0.25">
      <c r="A27" s="10" t="s">
        <v>64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0" x14ac:dyDescent="0.25">
      <c r="A28" s="12"/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5.75" x14ac:dyDescent="0.25">
      <c r="A29" s="8" t="s">
        <v>65</v>
      </c>
      <c r="B29" s="9"/>
      <c r="C29" s="9">
        <f>C26-C27</f>
        <v>0</v>
      </c>
      <c r="D29" s="9">
        <f>D26-D27</f>
        <v>0</v>
      </c>
      <c r="E29" s="9">
        <f>E26-E27</f>
        <v>0</v>
      </c>
      <c r="F29" s="9">
        <f t="shared" ref="F29:J29" si="10">F26-F27</f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</row>
    <row r="30" spans="1:10" x14ac:dyDescent="0.25">
      <c r="A30" s="10" t="s">
        <v>66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25">
      <c r="A31" s="10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5.75" x14ac:dyDescent="0.25">
      <c r="A32" s="8" t="s">
        <v>67</v>
      </c>
      <c r="B32" s="14"/>
      <c r="C32" s="9">
        <f>C29-C30</f>
        <v>0</v>
      </c>
      <c r="D32" s="9">
        <f>D29-D30</f>
        <v>0</v>
      </c>
      <c r="E32" s="9">
        <f>E29-E30</f>
        <v>0</v>
      </c>
      <c r="F32" s="9">
        <f t="shared" ref="F32:J32" si="11">F29-F30</f>
        <v>0</v>
      </c>
      <c r="G32" s="9">
        <f t="shared" si="11"/>
        <v>0</v>
      </c>
      <c r="H32" s="9">
        <f t="shared" si="11"/>
        <v>0</v>
      </c>
      <c r="I32" s="9">
        <f t="shared" si="11"/>
        <v>0</v>
      </c>
      <c r="J32" s="9">
        <f t="shared" si="11"/>
        <v>0</v>
      </c>
    </row>
    <row r="33" spans="1:10" x14ac:dyDescent="0.25">
      <c r="A33" s="10" t="s">
        <v>37</v>
      </c>
      <c r="B33" s="13"/>
      <c r="C33" s="13"/>
      <c r="D33" s="13"/>
      <c r="E33" s="13"/>
      <c r="F33" s="13"/>
      <c r="G33" s="13"/>
      <c r="H33" s="13"/>
      <c r="I33" s="13"/>
      <c r="J33" s="13"/>
    </row>
    <row r="34" spans="1:10" x14ac:dyDescent="0.25">
      <c r="A34" s="10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.75" x14ac:dyDescent="0.25">
      <c r="A35" s="16" t="s">
        <v>31</v>
      </c>
      <c r="B35" s="17">
        <f>-B23-B21</f>
        <v>0</v>
      </c>
      <c r="C35" s="18">
        <f>C32-C33+C27</f>
        <v>0</v>
      </c>
      <c r="D35" s="18">
        <f>D32-D33+D27</f>
        <v>0</v>
      </c>
      <c r="E35" s="18">
        <f>E32-E33+E27</f>
        <v>0</v>
      </c>
      <c r="F35" s="18">
        <f t="shared" ref="F35:J35" si="12">F32-F33+F27</f>
        <v>0</v>
      </c>
      <c r="G35" s="18">
        <f t="shared" si="12"/>
        <v>0</v>
      </c>
      <c r="H35" s="18">
        <f t="shared" si="12"/>
        <v>0</v>
      </c>
      <c r="I35" s="18">
        <f t="shared" si="12"/>
        <v>0</v>
      </c>
      <c r="J35" s="18">
        <f t="shared" si="12"/>
        <v>0</v>
      </c>
    </row>
    <row r="36" spans="1:10" x14ac:dyDescent="0.25">
      <c r="A36" s="19" t="s">
        <v>2</v>
      </c>
      <c r="B36" s="20"/>
      <c r="C36" s="21">
        <f t="shared" ref="C36:J36" si="13">IF(C3&lt;&gt;0,C35/C3,0)</f>
        <v>0</v>
      </c>
      <c r="D36" s="21">
        <f t="shared" si="13"/>
        <v>0</v>
      </c>
      <c r="E36" s="21">
        <f t="shared" si="13"/>
        <v>0</v>
      </c>
      <c r="F36" s="21">
        <f t="shared" si="13"/>
        <v>0</v>
      </c>
      <c r="G36" s="21">
        <f t="shared" si="13"/>
        <v>0</v>
      </c>
      <c r="H36" s="21">
        <f t="shared" si="13"/>
        <v>0</v>
      </c>
      <c r="I36" s="21">
        <f t="shared" si="13"/>
        <v>0</v>
      </c>
      <c r="J36" s="21">
        <f t="shared" si="13"/>
        <v>0</v>
      </c>
    </row>
    <row r="37" spans="1:10" x14ac:dyDescent="0.25">
      <c r="A37" s="22"/>
      <c r="B37" s="23"/>
      <c r="C37" s="24"/>
      <c r="D37" s="24"/>
      <c r="E37" s="24"/>
      <c r="F37" s="24"/>
      <c r="G37" s="24"/>
      <c r="H37" s="24"/>
      <c r="I37" s="24"/>
      <c r="J37" s="24"/>
    </row>
    <row r="38" spans="1:10" x14ac:dyDescent="0.25">
      <c r="A38" s="25" t="s">
        <v>10</v>
      </c>
      <c r="B38" s="26" t="e">
        <f>IRR(B35:P35)</f>
        <v>#NUM!</v>
      </c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25" t="s">
        <v>11</v>
      </c>
      <c r="B39" s="28" t="e">
        <f>NPV(B38,B35:P35)</f>
        <v>#NUM!</v>
      </c>
      <c r="C39" s="29"/>
      <c r="D39" s="29"/>
      <c r="E39" s="29"/>
      <c r="F39" s="29"/>
      <c r="G39" s="29"/>
      <c r="H39" s="29"/>
      <c r="I39" s="29"/>
      <c r="J39" s="29"/>
    </row>
    <row r="40" spans="1:10" ht="15.75" x14ac:dyDescent="0.25">
      <c r="A40" s="30" t="s">
        <v>68</v>
      </c>
      <c r="B40" s="33"/>
      <c r="C40" s="32"/>
      <c r="D40" s="31"/>
      <c r="E40" s="31"/>
      <c r="F40" s="31"/>
      <c r="G40" s="31"/>
      <c r="H40" s="31"/>
      <c r="I40" s="31"/>
      <c r="J40" s="31"/>
    </row>
    <row r="41" spans="1:10" x14ac:dyDescent="0.25">
      <c r="A41" s="25" t="s">
        <v>32</v>
      </c>
      <c r="B41" s="33">
        <f>B40/12</f>
        <v>0</v>
      </c>
      <c r="C41" s="34"/>
      <c r="D41" s="35"/>
      <c r="E41" s="35"/>
      <c r="F41" s="35"/>
      <c r="G41" s="35"/>
      <c r="H41" s="35"/>
      <c r="I41" s="35"/>
      <c r="J41" s="35"/>
    </row>
    <row r="44" spans="1:10" x14ac:dyDescent="0.25">
      <c r="A44" s="2" t="s">
        <v>90</v>
      </c>
    </row>
    <row r="45" spans="1:10" x14ac:dyDescent="0.25">
      <c r="A45" s="2" t="s">
        <v>89</v>
      </c>
    </row>
    <row r="46" spans="1:10" x14ac:dyDescent="0.25">
      <c r="A46" s="2" t="s">
        <v>91</v>
      </c>
    </row>
    <row r="47" spans="1:10" x14ac:dyDescent="0.25">
      <c r="A47" s="2" t="s">
        <v>92</v>
      </c>
    </row>
  </sheetData>
  <conditionalFormatting sqref="B40:C41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52"/>
  <sheetViews>
    <sheetView topLeftCell="A16" zoomScaleNormal="100" workbookViewId="0">
      <selection activeCell="A51" sqref="A51"/>
    </sheetView>
  </sheetViews>
  <sheetFormatPr baseColWidth="10" defaultColWidth="11.5703125" defaultRowHeight="12.75" x14ac:dyDescent="0.2"/>
  <cols>
    <col min="1" max="1" width="8.28515625" style="3" customWidth="1"/>
    <col min="2" max="2" width="35.7109375" style="3" customWidth="1"/>
    <col min="3" max="4" width="11.5703125" style="3"/>
    <col min="5" max="6" width="24.5703125" style="3" customWidth="1"/>
    <col min="7" max="16384" width="11.5703125" style="3"/>
  </cols>
  <sheetData>
    <row r="1" spans="1:6" s="40" customFormat="1" ht="25.5" x14ac:dyDescent="0.25">
      <c r="A1" s="41" t="s">
        <v>49</v>
      </c>
      <c r="B1" s="41"/>
      <c r="C1" s="41" t="s">
        <v>12</v>
      </c>
      <c r="D1" s="41" t="s">
        <v>39</v>
      </c>
      <c r="E1" s="41" t="s">
        <v>71</v>
      </c>
      <c r="F1" s="41" t="s">
        <v>72</v>
      </c>
    </row>
    <row r="2" spans="1:6" x14ac:dyDescent="0.2">
      <c r="A2" s="38" t="s">
        <v>0</v>
      </c>
      <c r="B2" s="39"/>
      <c r="C2" s="37" t="s">
        <v>59</v>
      </c>
      <c r="D2" s="37"/>
      <c r="E2" s="37"/>
      <c r="F2" s="37"/>
    </row>
    <row r="3" spans="1:6" x14ac:dyDescent="0.2">
      <c r="A3" s="38" t="s">
        <v>1</v>
      </c>
      <c r="B3" s="39"/>
      <c r="C3" s="37" t="s">
        <v>58</v>
      </c>
      <c r="D3" s="37"/>
      <c r="E3" s="37"/>
      <c r="F3" s="37"/>
    </row>
    <row r="4" spans="1:6" x14ac:dyDescent="0.2">
      <c r="A4" s="38" t="s">
        <v>3</v>
      </c>
      <c r="B4" s="39"/>
      <c r="C4" s="37" t="s">
        <v>15</v>
      </c>
      <c r="D4" s="37"/>
      <c r="E4" s="37"/>
      <c r="F4" s="37"/>
    </row>
    <row r="5" spans="1:6" x14ac:dyDescent="0.2">
      <c r="A5" s="38" t="s">
        <v>57</v>
      </c>
      <c r="B5" s="39"/>
      <c r="C5" s="37" t="s">
        <v>13</v>
      </c>
      <c r="D5" s="37"/>
      <c r="E5" s="37"/>
      <c r="F5" s="37"/>
    </row>
    <row r="6" spans="1:6" x14ac:dyDescent="0.2">
      <c r="A6" s="38" t="s">
        <v>41</v>
      </c>
      <c r="B6" s="39"/>
      <c r="C6" s="37" t="s">
        <v>13</v>
      </c>
      <c r="D6" s="37"/>
      <c r="E6" s="37"/>
      <c r="F6" s="37"/>
    </row>
    <row r="7" spans="1:6" x14ac:dyDescent="0.2">
      <c r="A7" s="38" t="s">
        <v>37</v>
      </c>
      <c r="B7" s="39"/>
      <c r="C7" s="37" t="s">
        <v>14</v>
      </c>
      <c r="D7" s="37"/>
      <c r="E7" s="37"/>
      <c r="F7" s="37"/>
    </row>
    <row r="8" spans="1:6" x14ac:dyDescent="0.2">
      <c r="A8" s="38" t="s">
        <v>50</v>
      </c>
      <c r="B8" s="39"/>
      <c r="C8" s="37" t="s">
        <v>60</v>
      </c>
      <c r="D8" s="37"/>
      <c r="E8" s="37"/>
      <c r="F8" s="37"/>
    </row>
    <row r="9" spans="1:6" x14ac:dyDescent="0.2">
      <c r="A9" s="38" t="s">
        <v>50</v>
      </c>
      <c r="B9" s="39"/>
      <c r="C9" s="37" t="s">
        <v>45</v>
      </c>
      <c r="D9" s="37"/>
      <c r="E9" s="37"/>
      <c r="F9" s="37"/>
    </row>
    <row r="10" spans="1:6" x14ac:dyDescent="0.2">
      <c r="A10" s="38" t="s">
        <v>84</v>
      </c>
      <c r="B10" s="39"/>
      <c r="C10" s="37" t="s">
        <v>42</v>
      </c>
      <c r="D10" s="37"/>
      <c r="E10" s="37"/>
      <c r="F10" s="37"/>
    </row>
    <row r="11" spans="1:6" x14ac:dyDescent="0.2">
      <c r="A11" s="38" t="s">
        <v>83</v>
      </c>
      <c r="B11" s="39"/>
      <c r="C11" s="37" t="s">
        <v>43</v>
      </c>
      <c r="D11" s="37"/>
      <c r="E11" s="37"/>
      <c r="F11" s="37"/>
    </row>
    <row r="12" spans="1:6" x14ac:dyDescent="0.2">
      <c r="A12" s="38" t="s">
        <v>81</v>
      </c>
      <c r="B12" s="39"/>
      <c r="C12" s="37" t="s">
        <v>45</v>
      </c>
      <c r="D12" s="37"/>
      <c r="E12" s="37"/>
      <c r="F12" s="37"/>
    </row>
    <row r="13" spans="1:6" x14ac:dyDescent="0.2">
      <c r="A13" s="38"/>
      <c r="B13" s="39" t="s">
        <v>4</v>
      </c>
      <c r="C13" s="37" t="s">
        <v>45</v>
      </c>
      <c r="D13" s="37"/>
      <c r="E13" s="37"/>
      <c r="F13" s="37"/>
    </row>
    <row r="14" spans="1:6" x14ac:dyDescent="0.2">
      <c r="A14" s="38"/>
      <c r="B14" s="39" t="s">
        <v>5</v>
      </c>
      <c r="C14" s="37" t="s">
        <v>45</v>
      </c>
      <c r="D14" s="37"/>
      <c r="E14" s="37"/>
      <c r="F14" s="37"/>
    </row>
    <row r="15" spans="1:6" x14ac:dyDescent="0.2">
      <c r="A15" s="38"/>
      <c r="B15" s="39" t="s">
        <v>79</v>
      </c>
      <c r="C15" s="37" t="s">
        <v>45</v>
      </c>
      <c r="D15" s="37"/>
      <c r="E15" s="37"/>
      <c r="F15" s="37"/>
    </row>
    <row r="16" spans="1:6" x14ac:dyDescent="0.2">
      <c r="A16" s="38"/>
      <c r="B16" s="39" t="s">
        <v>80</v>
      </c>
      <c r="C16" s="37" t="s">
        <v>45</v>
      </c>
      <c r="D16" s="37"/>
      <c r="E16" s="37"/>
      <c r="F16" s="37"/>
    </row>
    <row r="17" spans="1:6" x14ac:dyDescent="0.2">
      <c r="A17" s="38"/>
      <c r="B17" s="39" t="s">
        <v>36</v>
      </c>
      <c r="C17" s="37" t="s">
        <v>45</v>
      </c>
      <c r="D17" s="37"/>
      <c r="E17" s="37"/>
      <c r="F17" s="37"/>
    </row>
    <row r="18" spans="1:6" x14ac:dyDescent="0.2">
      <c r="A18" s="38"/>
      <c r="B18" s="39" t="s">
        <v>30</v>
      </c>
      <c r="C18" s="37" t="s">
        <v>45</v>
      </c>
      <c r="D18" s="37"/>
      <c r="E18" s="37"/>
      <c r="F18" s="37"/>
    </row>
    <row r="19" spans="1:6" x14ac:dyDescent="0.2">
      <c r="A19" s="38" t="s">
        <v>16</v>
      </c>
      <c r="B19" s="39"/>
      <c r="C19" s="37" t="s">
        <v>13</v>
      </c>
      <c r="D19" s="37"/>
      <c r="E19" s="37"/>
      <c r="F19" s="37"/>
    </row>
    <row r="20" spans="1:6" x14ac:dyDescent="0.2">
      <c r="A20" s="38" t="s">
        <v>26</v>
      </c>
      <c r="B20" s="39"/>
      <c r="C20" s="37" t="s">
        <v>13</v>
      </c>
      <c r="D20" s="37"/>
      <c r="E20" s="37"/>
      <c r="F20" s="37"/>
    </row>
    <row r="21" spans="1:6" x14ac:dyDescent="0.2">
      <c r="A21" s="38"/>
      <c r="B21" s="39" t="s">
        <v>6</v>
      </c>
      <c r="C21" s="37" t="s">
        <v>24</v>
      </c>
      <c r="D21" s="37"/>
      <c r="E21" s="37"/>
      <c r="F21" s="37"/>
    </row>
    <row r="22" spans="1:6" x14ac:dyDescent="0.2">
      <c r="A22" s="38"/>
      <c r="B22" s="39" t="s">
        <v>44</v>
      </c>
      <c r="C22" s="37" t="s">
        <v>23</v>
      </c>
      <c r="D22" s="37"/>
      <c r="E22" s="37"/>
      <c r="F22" s="37"/>
    </row>
    <row r="23" spans="1:6" x14ac:dyDescent="0.2">
      <c r="A23" s="38" t="s">
        <v>27</v>
      </c>
      <c r="B23" s="39"/>
      <c r="C23" s="37" t="s">
        <v>13</v>
      </c>
      <c r="D23" s="37"/>
      <c r="E23" s="37"/>
      <c r="F23" s="37"/>
    </row>
    <row r="24" spans="1:6" x14ac:dyDescent="0.2">
      <c r="A24" s="38"/>
      <c r="B24" s="39" t="s">
        <v>21</v>
      </c>
      <c r="C24" s="37" t="s">
        <v>25</v>
      </c>
      <c r="D24" s="37"/>
      <c r="E24" s="37"/>
      <c r="F24" s="37"/>
    </row>
    <row r="25" spans="1:6" x14ac:dyDescent="0.2">
      <c r="A25" s="38" t="s">
        <v>38</v>
      </c>
      <c r="B25" s="39"/>
      <c r="C25" s="37" t="s">
        <v>45</v>
      </c>
      <c r="D25" s="37"/>
      <c r="E25" s="37"/>
      <c r="F25" s="37"/>
    </row>
    <row r="26" spans="1:6" x14ac:dyDescent="0.2">
      <c r="A26" s="38"/>
      <c r="B26" s="39" t="s">
        <v>17</v>
      </c>
      <c r="C26" s="37" t="s">
        <v>45</v>
      </c>
      <c r="D26" s="37"/>
      <c r="E26" s="37"/>
      <c r="F26" s="37"/>
    </row>
    <row r="27" spans="1:6" x14ac:dyDescent="0.2">
      <c r="A27" s="38"/>
      <c r="B27" s="39" t="s">
        <v>18</v>
      </c>
      <c r="C27" s="37" t="s">
        <v>45</v>
      </c>
      <c r="D27" s="37"/>
      <c r="E27" s="37"/>
      <c r="F27" s="37"/>
    </row>
    <row r="28" spans="1:6" x14ac:dyDescent="0.2">
      <c r="A28" s="38"/>
      <c r="B28" s="39" t="s">
        <v>19</v>
      </c>
      <c r="C28" s="37" t="s">
        <v>45</v>
      </c>
      <c r="D28" s="37"/>
      <c r="E28" s="37"/>
      <c r="F28" s="37"/>
    </row>
    <row r="29" spans="1:6" x14ac:dyDescent="0.2">
      <c r="A29" s="38"/>
      <c r="B29" s="39" t="s">
        <v>20</v>
      </c>
      <c r="C29" s="37" t="s">
        <v>45</v>
      </c>
      <c r="D29" s="37"/>
      <c r="E29" s="37"/>
      <c r="F29" s="37"/>
    </row>
    <row r="30" spans="1:6" x14ac:dyDescent="0.2">
      <c r="A30" s="38"/>
      <c r="B30" s="39" t="s">
        <v>30</v>
      </c>
      <c r="C30" s="37" t="s">
        <v>45</v>
      </c>
      <c r="D30" s="37"/>
      <c r="E30" s="37"/>
      <c r="F30" s="37"/>
    </row>
    <row r="31" spans="1:6" x14ac:dyDescent="0.2">
      <c r="A31" s="38" t="s">
        <v>85</v>
      </c>
      <c r="B31" s="39"/>
      <c r="C31" s="37" t="s">
        <v>45</v>
      </c>
      <c r="D31" s="37"/>
      <c r="E31" s="37"/>
      <c r="F31" s="37"/>
    </row>
    <row r="32" spans="1:6" x14ac:dyDescent="0.2">
      <c r="A32" s="38" t="s">
        <v>86</v>
      </c>
      <c r="B32" s="39"/>
      <c r="C32" s="37" t="s">
        <v>45</v>
      </c>
      <c r="D32" s="37"/>
      <c r="E32" s="37"/>
      <c r="F32" s="37"/>
    </row>
    <row r="33" spans="1:6" x14ac:dyDescent="0.2">
      <c r="A33" s="38" t="s">
        <v>82</v>
      </c>
      <c r="B33" s="39"/>
      <c r="C33" s="37" t="s">
        <v>13</v>
      </c>
      <c r="D33" s="37"/>
      <c r="E33" s="37"/>
      <c r="F33" s="37"/>
    </row>
    <row r="34" spans="1:6" x14ac:dyDescent="0.2">
      <c r="A34" s="38" t="s">
        <v>75</v>
      </c>
      <c r="B34" s="39"/>
      <c r="C34" s="37" t="s">
        <v>13</v>
      </c>
      <c r="D34" s="37"/>
      <c r="E34" s="37"/>
      <c r="F34" s="37"/>
    </row>
    <row r="35" spans="1:6" x14ac:dyDescent="0.2">
      <c r="A35" s="38"/>
      <c r="B35" s="39" t="s">
        <v>7</v>
      </c>
      <c r="C35" s="37" t="s">
        <v>28</v>
      </c>
      <c r="D35" s="37"/>
      <c r="E35" s="37"/>
      <c r="F35" s="37"/>
    </row>
    <row r="36" spans="1:6" x14ac:dyDescent="0.2">
      <c r="A36" s="38" t="s">
        <v>74</v>
      </c>
      <c r="B36" s="39"/>
      <c r="C36" s="37" t="s">
        <v>13</v>
      </c>
      <c r="D36" s="37"/>
      <c r="E36" s="37"/>
      <c r="F36" s="37"/>
    </row>
    <row r="37" spans="1:6" x14ac:dyDescent="0.2">
      <c r="A37" s="38"/>
      <c r="B37" s="39" t="s">
        <v>51</v>
      </c>
      <c r="C37" s="37" t="s">
        <v>13</v>
      </c>
      <c r="D37" s="37"/>
      <c r="E37" s="37"/>
      <c r="F37" s="37"/>
    </row>
    <row r="38" spans="1:6" x14ac:dyDescent="0.2">
      <c r="A38" s="38"/>
      <c r="B38" s="39" t="s">
        <v>53</v>
      </c>
      <c r="C38" s="37" t="s">
        <v>13</v>
      </c>
      <c r="D38" s="37"/>
      <c r="E38" s="37"/>
      <c r="F38" s="37"/>
    </row>
    <row r="39" spans="1:6" x14ac:dyDescent="0.2">
      <c r="A39" s="38"/>
      <c r="B39" s="39" t="s">
        <v>52</v>
      </c>
      <c r="C39" s="37" t="s">
        <v>13</v>
      </c>
      <c r="D39" s="37"/>
      <c r="E39" s="37"/>
      <c r="F39" s="37"/>
    </row>
    <row r="40" spans="1:6" x14ac:dyDescent="0.2">
      <c r="A40" s="38"/>
      <c r="B40" s="39" t="s">
        <v>54</v>
      </c>
      <c r="C40" s="37" t="s">
        <v>13</v>
      </c>
      <c r="D40" s="37"/>
      <c r="E40" s="37"/>
      <c r="F40" s="37"/>
    </row>
    <row r="41" spans="1:6" x14ac:dyDescent="0.2">
      <c r="A41" s="38"/>
      <c r="B41" s="39" t="s">
        <v>30</v>
      </c>
      <c r="C41" s="37" t="s">
        <v>13</v>
      </c>
      <c r="D41" s="37"/>
      <c r="E41" s="37"/>
      <c r="F41" s="37"/>
    </row>
    <row r="42" spans="1:6" x14ac:dyDescent="0.2">
      <c r="A42" s="38" t="s">
        <v>8</v>
      </c>
      <c r="B42" s="39"/>
      <c r="C42" s="37" t="s">
        <v>14</v>
      </c>
      <c r="D42" s="37"/>
      <c r="E42" s="37"/>
      <c r="F42" s="37"/>
    </row>
    <row r="43" spans="1:6" x14ac:dyDescent="0.2">
      <c r="A43" s="38"/>
      <c r="B43" s="39" t="s">
        <v>69</v>
      </c>
      <c r="C43" s="37" t="s">
        <v>15</v>
      </c>
      <c r="D43" s="37"/>
      <c r="E43" s="37"/>
      <c r="F43" s="37"/>
    </row>
    <row r="44" spans="1:6" x14ac:dyDescent="0.2">
      <c r="A44" s="38" t="s">
        <v>46</v>
      </c>
      <c r="B44" s="39"/>
      <c r="C44" s="37" t="s">
        <v>14</v>
      </c>
      <c r="D44" s="37"/>
      <c r="E44" s="37"/>
      <c r="F44" s="37"/>
    </row>
    <row r="45" spans="1:6" x14ac:dyDescent="0.2">
      <c r="A45" s="38"/>
      <c r="B45" s="39" t="s">
        <v>70</v>
      </c>
      <c r="C45" s="37" t="s">
        <v>15</v>
      </c>
      <c r="D45" s="37"/>
      <c r="E45" s="37"/>
      <c r="F45" s="37"/>
    </row>
    <row r="46" spans="1:6" x14ac:dyDescent="0.2">
      <c r="A46" s="38" t="s">
        <v>73</v>
      </c>
      <c r="B46" s="39"/>
      <c r="C46" s="37" t="s">
        <v>47</v>
      </c>
      <c r="D46" s="37"/>
      <c r="E46" s="37"/>
      <c r="F46" s="37"/>
    </row>
    <row r="47" spans="1:6" x14ac:dyDescent="0.2">
      <c r="A47" s="38"/>
      <c r="B47" s="39" t="s">
        <v>55</v>
      </c>
      <c r="C47" s="37" t="s">
        <v>47</v>
      </c>
      <c r="D47" s="37"/>
      <c r="E47" s="37"/>
      <c r="F47" s="37"/>
    </row>
    <row r="48" spans="1:6" x14ac:dyDescent="0.2">
      <c r="A48" s="38" t="s">
        <v>9</v>
      </c>
      <c r="B48" s="39"/>
      <c r="C48" s="37" t="s">
        <v>48</v>
      </c>
      <c r="D48" s="37"/>
      <c r="E48" s="37"/>
      <c r="F48" s="37"/>
    </row>
    <row r="51" spans="1:1" x14ac:dyDescent="0.2">
      <c r="A51" s="3" t="s">
        <v>56</v>
      </c>
    </row>
    <row r="52" spans="1:1" x14ac:dyDescent="0.2">
      <c r="A52" s="3" t="s">
        <v>40</v>
      </c>
    </row>
  </sheetData>
  <autoFilter ref="A1:F1">
    <filterColumn colId="0" showButton="0"/>
  </autoFilter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FDC Modelo</vt:lpstr>
      <vt:lpstr>Variables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ALAN SEPULVEDA</cp:lastModifiedBy>
  <dcterms:created xsi:type="dcterms:W3CDTF">2021-08-30T14:24:26Z</dcterms:created>
  <dcterms:modified xsi:type="dcterms:W3CDTF">2021-09-15T15:48:23Z</dcterms:modified>
</cp:coreProperties>
</file>